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erverdados\transitorio\Douglas\CAMPANHA\2021\Previdência\Incentivo Fiscal 2021\Calculadora\"/>
    </mc:Choice>
  </mc:AlternateContent>
  <xr:revisionPtr revIDLastSave="0" documentId="13_ncr:1_{9B3628DF-DAB5-4A60-A6E6-8036D6E4E314}" xr6:coauthVersionLast="47" xr6:coauthVersionMax="47" xr10:uidLastSave="{00000000-0000-0000-0000-000000000000}"/>
  <workbookProtection workbookAlgorithmName="SHA-512" workbookHashValue="kCjClQMa8FrralK4jnFguNBc1nr7uy26BObBGEvLhJy7O0hMepIQZ33nrDB6bW057elE7ihg9rRrhnoKAJBjTA==" workbookSaltValue="PIfLAggDX4SqbFvaOG6n/Q==" workbookSpinCount="100000" lockStructure="1"/>
  <bookViews>
    <workbookView xWindow="-120" yWindow="-120" windowWidth="29040" windowHeight="15840" xr2:uid="{00000000-000D-0000-FFFF-FFFF00000000}"/>
  </bookViews>
  <sheets>
    <sheet name="Aporte" sheetId="1" r:id="rId1"/>
    <sheet name="Calculo" sheetId="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2" l="1"/>
  <c r="C8" i="2"/>
  <c r="B8" i="2" l="1"/>
  <c r="E6" i="1"/>
  <c r="E10" i="1" s="1"/>
  <c r="D9" i="2" l="1"/>
  <c r="C9" i="2"/>
  <c r="B9" i="2" l="1"/>
  <c r="B10" i="2" s="1"/>
  <c r="E12" i="1" s="1"/>
</calcChain>
</file>

<file path=xl/sharedStrings.xml><?xml version="1.0" encoding="utf-8"?>
<sst xmlns="http://schemas.openxmlformats.org/spreadsheetml/2006/main" count="11" uniqueCount="11">
  <si>
    <t>Total do Benefício Tributário Permitido (12%)</t>
  </si>
  <si>
    <t>Base de cálculo mensal</t>
  </si>
  <si>
    <t>Alíquota</t>
  </si>
  <si>
    <t>Parcela a deduzir do imposto</t>
  </si>
  <si>
    <t>Aporte Sugerido para Obter o Benefício Fiscal Máximo</t>
  </si>
  <si>
    <t>Economia Esperada na Declaração com o Aporte</t>
  </si>
  <si>
    <t>IR Sem Aporte</t>
  </si>
  <si>
    <t>IR Com Aporte</t>
  </si>
  <si>
    <t>Diferença</t>
  </si>
  <si>
    <r>
      <rPr>
        <b/>
        <sz val="10"/>
        <color rgb="FF171E37"/>
        <rFont val="Tahoma"/>
        <family val="2"/>
      </rPr>
      <t xml:space="preserve">Total de Rendimentos 
</t>
    </r>
    <r>
      <rPr>
        <b/>
        <sz val="10"/>
        <color rgb="FF199738"/>
        <rFont val="Tahoma"/>
        <family val="2"/>
      </rPr>
      <t>Tributáveis no Ano</t>
    </r>
    <r>
      <rPr>
        <b/>
        <sz val="9"/>
        <color rgb="FF171E37"/>
        <rFont val="Tahoma"/>
        <family val="2"/>
      </rPr>
      <t xml:space="preserve">
</t>
    </r>
    <r>
      <rPr>
        <sz val="8"/>
        <color rgb="FF171E37"/>
        <rFont val="Tahoma"/>
        <family val="2"/>
      </rPr>
      <t>(Preencher com a soma dos valores no ano até dezembro, exceto 13º)</t>
    </r>
  </si>
  <si>
    <r>
      <rPr>
        <b/>
        <sz val="10"/>
        <color rgb="FF171E37"/>
        <rFont val="Tahoma"/>
        <family val="2"/>
      </rPr>
      <t xml:space="preserve">Total de Contribuições 
</t>
    </r>
    <r>
      <rPr>
        <b/>
        <sz val="10"/>
        <color rgb="FF199738"/>
        <rFont val="Tahoma"/>
        <family val="2"/>
      </rPr>
      <t>Efetuadas à Previdência Complementar</t>
    </r>
    <r>
      <rPr>
        <b/>
        <sz val="9"/>
        <color rgb="FF171E37"/>
        <rFont val="Tahoma"/>
        <family val="2"/>
      </rPr>
      <t xml:space="preserve">
</t>
    </r>
    <r>
      <rPr>
        <sz val="8"/>
        <color rgb="FF171E37"/>
        <rFont val="Tahoma"/>
        <family val="2"/>
      </rPr>
      <t>(Preencher com a soma dos valores no ano até dezembro, exceto 13º)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</si>
</sst>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R$&quot;\ #,##0.00;[Red]\-&quot;R$&quot;\ #,##0.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rgb="FF333333"/>
      <name val="Arial"/>
      <family val="2"/>
    </font>
    <font>
      <sz val="10"/>
      <name val="Arial"/>
      <family val="2"/>
    </font>
    <font>
      <b/>
      <sz val="9"/>
      <color rgb="FF333333"/>
      <name val="Arial"/>
      <family val="2"/>
    </font>
    <font>
      <b/>
      <sz val="9"/>
      <color rgb="FF171E37"/>
      <name val="Tahoma"/>
      <family val="2"/>
    </font>
    <font>
      <b/>
      <sz val="10"/>
      <color rgb="FF171E37"/>
      <name val="Tahoma"/>
      <family val="2"/>
    </font>
    <font>
      <sz val="8"/>
      <color rgb="FF171E37"/>
      <name val="Tahoma"/>
      <family val="2"/>
    </font>
    <font>
      <b/>
      <sz val="13"/>
      <color rgb="FFF1F2F6"/>
      <name val="Tahoma"/>
      <family val="2"/>
    </font>
    <font>
      <b/>
      <sz val="10"/>
      <color rgb="FF199738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1F2F6"/>
        <bgColor indexed="64"/>
      </patternFill>
    </fill>
    <fill>
      <patternFill patternType="solid">
        <fgColor rgb="FF171E37"/>
        <bgColor indexed="64"/>
      </patternFill>
    </fill>
    <fill>
      <patternFill patternType="solid">
        <fgColor rgb="FF199738"/>
        <bgColor indexed="64"/>
      </patternFill>
    </fill>
    <fill>
      <patternFill patternType="solid">
        <fgColor rgb="FF16AA64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4" fillId="0" borderId="0"/>
  </cellStyleXfs>
  <cellXfs count="20">
    <xf numFmtId="0" fontId="0" fillId="0" borderId="0" xfId="0"/>
    <xf numFmtId="4" fontId="3" fillId="3" borderId="1" xfId="0" applyNumberFormat="1" applyFont="1" applyFill="1" applyBorder="1" applyAlignment="1">
      <alignment horizontal="righ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0" borderId="0" xfId="0"/>
    <xf numFmtId="10" fontId="3" fillId="3" borderId="1" xfId="1" applyNumberFormat="1" applyFont="1" applyFill="1" applyBorder="1" applyAlignment="1">
      <alignment horizontal="right" vertical="center" wrapText="1"/>
    </xf>
    <xf numFmtId="0" fontId="0" fillId="0" borderId="1" xfId="0" applyBorder="1"/>
    <xf numFmtId="0" fontId="0" fillId="0" borderId="0" xfId="0" applyBorder="1" applyProtection="1">
      <protection hidden="1"/>
    </xf>
    <xf numFmtId="0" fontId="2" fillId="2" borderId="0" xfId="0" applyFont="1" applyFill="1" applyBorder="1" applyProtection="1">
      <protection hidden="1"/>
    </xf>
    <xf numFmtId="0" fontId="0" fillId="5" borderId="0" xfId="0" applyFill="1" applyBorder="1" applyProtection="1">
      <protection hidden="1"/>
    </xf>
    <xf numFmtId="0" fontId="2" fillId="2" borderId="0" xfId="0" applyFont="1" applyFill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horizontal="center"/>
      <protection hidden="1"/>
    </xf>
    <xf numFmtId="0" fontId="6" fillId="4" borderId="0" xfId="0" applyFont="1" applyFill="1" applyBorder="1" applyAlignment="1" applyProtection="1">
      <alignment horizontal="left" vertical="center" wrapText="1" indent="1"/>
      <protection hidden="1"/>
    </xf>
    <xf numFmtId="0" fontId="7" fillId="4" borderId="0" xfId="0" applyFont="1" applyFill="1" applyBorder="1" applyAlignment="1" applyProtection="1">
      <alignment horizontal="left" vertical="center" wrapText="1" indent="1"/>
      <protection hidden="1"/>
    </xf>
    <xf numFmtId="8" fontId="9" fillId="5" borderId="0" xfId="0" applyNumberFormat="1" applyFont="1" applyFill="1" applyBorder="1" applyAlignment="1" applyProtection="1">
      <alignment horizontal="center" vertical="center"/>
      <protection hidden="1"/>
    </xf>
    <xf numFmtId="0" fontId="0" fillId="4" borderId="0" xfId="0" applyFill="1" applyBorder="1" applyProtection="1">
      <protection hidden="1"/>
    </xf>
    <xf numFmtId="0" fontId="0" fillId="6" borderId="0" xfId="0" applyFill="1" applyBorder="1" applyProtection="1">
      <protection hidden="1"/>
    </xf>
    <xf numFmtId="8" fontId="9" fillId="6" borderId="0" xfId="0" applyNumberFormat="1" applyFont="1" applyFill="1" applyBorder="1" applyAlignment="1" applyProtection="1">
      <alignment horizontal="center" vertical="center"/>
      <protection locked="0" hidden="1"/>
    </xf>
    <xf numFmtId="0" fontId="0" fillId="6" borderId="0" xfId="0" applyFill="1" applyBorder="1" applyAlignment="1" applyProtection="1">
      <protection hidden="1"/>
    </xf>
    <xf numFmtId="8" fontId="9" fillId="7" borderId="0" xfId="0" applyNumberFormat="1" applyFont="1" applyFill="1" applyBorder="1" applyAlignment="1" applyProtection="1">
      <alignment horizontal="center" vertical="center"/>
      <protection hidden="1"/>
    </xf>
    <xf numFmtId="0" fontId="0" fillId="7" borderId="0" xfId="0" applyFill="1" applyBorder="1" applyProtection="1">
      <protection hidden="1"/>
    </xf>
  </cellXfs>
  <cellStyles count="3">
    <cellStyle name="Normal" xfId="0" builtinId="0"/>
    <cellStyle name="Normal 2" xfId="2" xr:uid="{00000000-0005-0000-0000-000001000000}"/>
    <cellStyle name="Porcentagem" xfId="1" builtinId="5"/>
  </cellStyles>
  <dxfs count="0"/>
  <tableStyles count="0" defaultTableStyle="TableStyleMedium2" defaultPivotStyle="PivotStyleLight16"/>
  <colors>
    <mruColors>
      <color rgb="FF199738"/>
      <color rgb="FF16AA64"/>
      <color rgb="FF2A8BB2"/>
      <color rgb="FFF1F2F6"/>
      <color rgb="FF171E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svg"/><Relationship Id="rId3" Type="http://schemas.openxmlformats.org/officeDocument/2006/relationships/image" Target="../media/image3.emf"/><Relationship Id="rId7" Type="http://schemas.openxmlformats.org/officeDocument/2006/relationships/image" Target="../media/image7.svg"/><Relationship Id="rId12" Type="http://schemas.openxmlformats.org/officeDocument/2006/relationships/image" Target="../media/image12.png"/><Relationship Id="rId17" Type="http://schemas.openxmlformats.org/officeDocument/2006/relationships/image" Target="../media/image17.svg"/><Relationship Id="rId2" Type="http://schemas.openxmlformats.org/officeDocument/2006/relationships/image" Target="../media/image2.sv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svg"/><Relationship Id="rId5" Type="http://schemas.openxmlformats.org/officeDocument/2006/relationships/image" Target="../media/image5.svg"/><Relationship Id="rId15" Type="http://schemas.openxmlformats.org/officeDocument/2006/relationships/image" Target="../media/image15.sv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sv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2498480</xdr:colOff>
      <xdr:row>0</xdr:row>
      <xdr:rowOff>190500</xdr:rowOff>
    </xdr:from>
    <xdr:to>
      <xdr:col>4</xdr:col>
      <xdr:colOff>1099994</xdr:colOff>
      <xdr:row>3</xdr:row>
      <xdr:rowOff>170380</xdr:rowOff>
    </xdr:to>
    <xdr:pic>
      <xdr:nvPicPr>
        <xdr:cNvPr id="19" name="Gráfico 18">
          <a:extLst>
            <a:ext uri="{FF2B5EF4-FFF2-40B4-BE49-F238E27FC236}">
              <a16:creationId xmlns:a16="http://schemas.microsoft.com/office/drawing/2014/main" id="{9DC38964-58DE-4161-B3D4-888B78B25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044461" y="190500"/>
          <a:ext cx="2286956" cy="2412418"/>
        </a:xfrm>
        <a:prstGeom prst="rect">
          <a:avLst/>
        </a:prstGeom>
      </xdr:spPr>
    </xdr:pic>
    <xdr:clientData/>
  </xdr:twoCellAnchor>
  <xdr:twoCellAnchor editAs="oneCell">
    <xdr:from>
      <xdr:col>2</xdr:col>
      <xdr:colOff>3316943</xdr:colOff>
      <xdr:row>13</xdr:row>
      <xdr:rowOff>1505535</xdr:rowOff>
    </xdr:from>
    <xdr:to>
      <xdr:col>4</xdr:col>
      <xdr:colOff>1080301</xdr:colOff>
      <xdr:row>13</xdr:row>
      <xdr:rowOff>2050527</xdr:rowOff>
    </xdr:to>
    <xdr:pic>
      <xdr:nvPicPr>
        <xdr:cNvPr id="7" name="Picture 2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119" y="7209329"/>
          <a:ext cx="1450094" cy="544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791309</xdr:colOff>
      <xdr:row>1</xdr:row>
      <xdr:rowOff>952500</xdr:rowOff>
    </xdr:from>
    <xdr:to>
      <xdr:col>2</xdr:col>
      <xdr:colOff>2509471</xdr:colOff>
      <xdr:row>1</xdr:row>
      <xdr:rowOff>1407348</xdr:rowOff>
    </xdr:to>
    <xdr:pic>
      <xdr:nvPicPr>
        <xdr:cNvPr id="10" name="Gráfico 9">
          <a:extLst>
            <a:ext uri="{FF2B5EF4-FFF2-40B4-BE49-F238E27FC236}">
              <a16:creationId xmlns:a16="http://schemas.microsoft.com/office/drawing/2014/main" id="{ABDDC854-86D3-4BC2-89BE-041DD2F75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3201867" y="1194288"/>
          <a:ext cx="1718162" cy="454848"/>
        </a:xfrm>
        <a:prstGeom prst="rect">
          <a:avLst/>
        </a:prstGeom>
      </xdr:spPr>
    </xdr:pic>
    <xdr:clientData/>
  </xdr:twoCellAnchor>
  <xdr:twoCellAnchor editAs="oneCell">
    <xdr:from>
      <xdr:col>0</xdr:col>
      <xdr:colOff>1095317</xdr:colOff>
      <xdr:row>1</xdr:row>
      <xdr:rowOff>589339</xdr:rowOff>
    </xdr:from>
    <xdr:to>
      <xdr:col>2</xdr:col>
      <xdr:colOff>628918</xdr:colOff>
      <xdr:row>1</xdr:row>
      <xdr:rowOff>1729225</xdr:rowOff>
    </xdr:to>
    <xdr:pic>
      <xdr:nvPicPr>
        <xdr:cNvPr id="12" name="Gráfico 11">
          <a:extLst>
            <a:ext uri="{FF2B5EF4-FFF2-40B4-BE49-F238E27FC236}">
              <a16:creationId xmlns:a16="http://schemas.microsoft.com/office/drawing/2014/main" id="{1FA12F44-E4A7-4AB9-BE22-1503A5D0E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095317" y="831127"/>
          <a:ext cx="1079582" cy="1139886"/>
        </a:xfrm>
        <a:prstGeom prst="rect">
          <a:avLst/>
        </a:prstGeom>
      </xdr:spPr>
    </xdr:pic>
    <xdr:clientData/>
  </xdr:twoCellAnchor>
  <xdr:twoCellAnchor editAs="oneCell">
    <xdr:from>
      <xdr:col>2</xdr:col>
      <xdr:colOff>162527</xdr:colOff>
      <xdr:row>13</xdr:row>
      <xdr:rowOff>483067</xdr:rowOff>
    </xdr:from>
    <xdr:to>
      <xdr:col>2</xdr:col>
      <xdr:colOff>2307118</xdr:colOff>
      <xdr:row>13</xdr:row>
      <xdr:rowOff>2066191</xdr:rowOff>
    </xdr:to>
    <xdr:pic>
      <xdr:nvPicPr>
        <xdr:cNvPr id="18" name="Gráfico 17">
          <a:extLst>
            <a:ext uri="{FF2B5EF4-FFF2-40B4-BE49-F238E27FC236}">
              <a16:creationId xmlns:a16="http://schemas.microsoft.com/office/drawing/2014/main" id="{1EE64186-9F06-4F25-82B5-E72B4EB44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2784703" y="6186861"/>
          <a:ext cx="2144591" cy="1583124"/>
        </a:xfrm>
        <a:prstGeom prst="rect">
          <a:avLst/>
        </a:prstGeom>
      </xdr:spPr>
    </xdr:pic>
    <xdr:clientData/>
  </xdr:twoCellAnchor>
  <xdr:twoCellAnchor editAs="oneCell">
    <xdr:from>
      <xdr:col>4</xdr:col>
      <xdr:colOff>977983</xdr:colOff>
      <xdr:row>1</xdr:row>
      <xdr:rowOff>470834</xdr:rowOff>
    </xdr:from>
    <xdr:to>
      <xdr:col>5</xdr:col>
      <xdr:colOff>272497</xdr:colOff>
      <xdr:row>1</xdr:row>
      <xdr:rowOff>1099484</xdr:rowOff>
    </xdr:to>
    <xdr:pic>
      <xdr:nvPicPr>
        <xdr:cNvPr id="20" name="Gráfico 19">
          <a:extLst>
            <a:ext uri="{FF2B5EF4-FFF2-40B4-BE49-F238E27FC236}">
              <a16:creationId xmlns:a16="http://schemas.microsoft.com/office/drawing/2014/main" id="{51E2B7C4-234D-4C92-B3DA-D03EE0E3FA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rcRect l="41692"/>
        <a:stretch/>
      </xdr:blipFill>
      <xdr:spPr>
        <a:xfrm>
          <a:off x="6209406" y="712622"/>
          <a:ext cx="811187" cy="628650"/>
        </a:xfrm>
        <a:prstGeom prst="rect">
          <a:avLst/>
        </a:prstGeom>
      </xdr:spPr>
    </xdr:pic>
    <xdr:clientData/>
  </xdr:twoCellAnchor>
  <xdr:twoCellAnchor editAs="oneCell">
    <xdr:from>
      <xdr:col>5</xdr:col>
      <xdr:colOff>173937</xdr:colOff>
      <xdr:row>3</xdr:row>
      <xdr:rowOff>223631</xdr:rowOff>
    </xdr:from>
    <xdr:to>
      <xdr:col>5</xdr:col>
      <xdr:colOff>438980</xdr:colOff>
      <xdr:row>3</xdr:row>
      <xdr:rowOff>488674</xdr:rowOff>
    </xdr:to>
    <xdr:pic>
      <xdr:nvPicPr>
        <xdr:cNvPr id="22" name="Gráfico 21">
          <a:extLst>
            <a:ext uri="{FF2B5EF4-FFF2-40B4-BE49-F238E27FC236}">
              <a16:creationId xmlns:a16="http://schemas.microsoft.com/office/drawing/2014/main" id="{17556CEF-58C6-4FDA-B743-5593D4FED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 rot="5400000">
          <a:off x="7785654" y="1954696"/>
          <a:ext cx="265043" cy="265043"/>
        </a:xfrm>
        <a:prstGeom prst="rect">
          <a:avLst/>
        </a:prstGeom>
      </xdr:spPr>
    </xdr:pic>
    <xdr:clientData/>
  </xdr:twoCellAnchor>
  <xdr:twoCellAnchor editAs="oneCell">
    <xdr:from>
      <xdr:col>5</xdr:col>
      <xdr:colOff>173937</xdr:colOff>
      <xdr:row>7</xdr:row>
      <xdr:rowOff>231913</xdr:rowOff>
    </xdr:from>
    <xdr:to>
      <xdr:col>5</xdr:col>
      <xdr:colOff>438980</xdr:colOff>
      <xdr:row>7</xdr:row>
      <xdr:rowOff>496956</xdr:rowOff>
    </xdr:to>
    <xdr:pic>
      <xdr:nvPicPr>
        <xdr:cNvPr id="23" name="Gráfico 22">
          <a:extLst>
            <a:ext uri="{FF2B5EF4-FFF2-40B4-BE49-F238E27FC236}">
              <a16:creationId xmlns:a16="http://schemas.microsoft.com/office/drawing/2014/main" id="{C54147CA-5B8F-4F03-BA26-A2B56148B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 rot="5400000">
          <a:off x="7785654" y="3553239"/>
          <a:ext cx="265043" cy="265043"/>
        </a:xfrm>
        <a:prstGeom prst="rect">
          <a:avLst/>
        </a:prstGeom>
      </xdr:spPr>
    </xdr:pic>
    <xdr:clientData/>
  </xdr:twoCellAnchor>
  <xdr:twoCellAnchor editAs="oneCell">
    <xdr:from>
      <xdr:col>5</xdr:col>
      <xdr:colOff>644770</xdr:colOff>
      <xdr:row>3</xdr:row>
      <xdr:rowOff>205154</xdr:rowOff>
    </xdr:from>
    <xdr:to>
      <xdr:col>6</xdr:col>
      <xdr:colOff>549202</xdr:colOff>
      <xdr:row>3</xdr:row>
      <xdr:rowOff>536887</xdr:rowOff>
    </xdr:to>
    <xdr:pic>
      <xdr:nvPicPr>
        <xdr:cNvPr id="15" name="Gráfico 14">
          <a:extLst>
            <a:ext uri="{FF2B5EF4-FFF2-40B4-BE49-F238E27FC236}">
              <a16:creationId xmlns:a16="http://schemas.microsoft.com/office/drawing/2014/main" id="{6BD1FEB8-22E0-4929-B754-A9C71BC34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7392866" y="2637692"/>
          <a:ext cx="1355163" cy="331733"/>
        </a:xfrm>
        <a:prstGeom prst="rect">
          <a:avLst/>
        </a:prstGeom>
      </xdr:spPr>
    </xdr:pic>
    <xdr:clientData/>
  </xdr:twoCellAnchor>
  <xdr:twoCellAnchor editAs="oneCell">
    <xdr:from>
      <xdr:col>5</xdr:col>
      <xdr:colOff>644770</xdr:colOff>
      <xdr:row>7</xdr:row>
      <xdr:rowOff>205153</xdr:rowOff>
    </xdr:from>
    <xdr:to>
      <xdr:col>6</xdr:col>
      <xdr:colOff>549202</xdr:colOff>
      <xdr:row>7</xdr:row>
      <xdr:rowOff>536886</xdr:rowOff>
    </xdr:to>
    <xdr:pic>
      <xdr:nvPicPr>
        <xdr:cNvPr id="21" name="Gráfico 20">
          <a:extLst>
            <a:ext uri="{FF2B5EF4-FFF2-40B4-BE49-F238E27FC236}">
              <a16:creationId xmlns:a16="http://schemas.microsoft.com/office/drawing/2014/main" id="{822E4E6E-4535-4902-987C-F2187AEF0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7392866" y="4220307"/>
          <a:ext cx="1355163" cy="331733"/>
        </a:xfrm>
        <a:prstGeom prst="rect">
          <a:avLst/>
        </a:prstGeom>
      </xdr:spPr>
    </xdr:pic>
    <xdr:clientData/>
  </xdr:twoCellAnchor>
  <xdr:twoCellAnchor editAs="oneCell">
    <xdr:from>
      <xdr:col>2</xdr:col>
      <xdr:colOff>3604846</xdr:colOff>
      <xdr:row>0</xdr:row>
      <xdr:rowOff>43961</xdr:rowOff>
    </xdr:from>
    <xdr:to>
      <xdr:col>5</xdr:col>
      <xdr:colOff>13110</xdr:colOff>
      <xdr:row>2</xdr:row>
      <xdr:rowOff>8327</xdr:rowOff>
    </xdr:to>
    <xdr:pic>
      <xdr:nvPicPr>
        <xdr:cNvPr id="24" name="Gráfico 23">
          <a:extLst>
            <a:ext uri="{FF2B5EF4-FFF2-40B4-BE49-F238E27FC236}">
              <a16:creationId xmlns:a16="http://schemas.microsoft.com/office/drawing/2014/main" id="{3322C9D6-4047-43B3-A0DF-5E23B45C43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96DAC541-7B7A-43D3-8B79-37D633B846F1}">
              <asvg:svgBlip xmlns:asvg="http://schemas.microsoft.com/office/drawing/2016/SVG/main" r:embed="rId17"/>
            </a:ext>
          </a:extLst>
        </a:blip>
        <a:srcRect l="29630" t="9350" r="28115"/>
        <a:stretch/>
      </xdr:blipFill>
      <xdr:spPr>
        <a:xfrm>
          <a:off x="5150827" y="43961"/>
          <a:ext cx="1610379" cy="23016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8"/>
  <sheetViews>
    <sheetView showGridLines="0" tabSelected="1" zoomScale="130" zoomScaleNormal="130" workbookViewId="0">
      <selection activeCell="E8" sqref="E8"/>
    </sheetView>
  </sheetViews>
  <sheetFormatPr defaultColWidth="37.85546875" defaultRowHeight="20.100000000000001" customHeight="1" x14ac:dyDescent="0.25"/>
  <cols>
    <col min="1" max="1" width="21.7109375" style="6" customWidth="1"/>
    <col min="2" max="2" width="1.42578125" style="6" customWidth="1"/>
    <col min="3" max="3" width="54.42578125" style="6" customWidth="1"/>
    <col min="4" max="4" width="0.85546875" style="7" customWidth="1"/>
    <col min="5" max="5" width="22.7109375" style="6" customWidth="1"/>
    <col min="6" max="6" width="21.7109375" style="6" customWidth="1"/>
    <col min="7" max="16384" width="37.85546875" style="6"/>
  </cols>
  <sheetData>
    <row r="1" spans="1:6" ht="18.75" customHeight="1" x14ac:dyDescent="0.25"/>
    <row r="2" spans="1:6" ht="165" customHeight="1" x14ac:dyDescent="0.25">
      <c r="A2" s="15"/>
      <c r="B2" s="17"/>
      <c r="C2" s="17"/>
      <c r="D2" s="17"/>
      <c r="E2" s="17"/>
      <c r="F2" s="15"/>
    </row>
    <row r="3" spans="1:6" ht="8.1" customHeight="1" x14ac:dyDescent="0.25">
      <c r="D3" s="6"/>
    </row>
    <row r="4" spans="1:6" ht="54.95" customHeight="1" x14ac:dyDescent="0.25">
      <c r="A4" s="14"/>
      <c r="B4" s="15"/>
      <c r="C4" s="11" t="s">
        <v>9</v>
      </c>
      <c r="D4" s="9"/>
      <c r="E4" s="16">
        <v>0</v>
      </c>
      <c r="F4" s="14"/>
    </row>
    <row r="5" spans="1:6" ht="8.1" customHeight="1" x14ac:dyDescent="0.25">
      <c r="A5" s="14"/>
      <c r="D5" s="6"/>
      <c r="E5" s="10"/>
      <c r="F5" s="14"/>
    </row>
    <row r="6" spans="1:6" ht="54.95" customHeight="1" x14ac:dyDescent="0.25">
      <c r="A6" s="14"/>
      <c r="B6" s="8"/>
      <c r="C6" s="12" t="s">
        <v>0</v>
      </c>
      <c r="D6" s="9"/>
      <c r="E6" s="13">
        <f>12%*E4</f>
        <v>0</v>
      </c>
      <c r="F6" s="14"/>
    </row>
    <row r="7" spans="1:6" ht="8.1" customHeight="1" x14ac:dyDescent="0.25">
      <c r="A7" s="14"/>
      <c r="D7" s="6"/>
      <c r="E7" s="10"/>
      <c r="F7" s="14"/>
    </row>
    <row r="8" spans="1:6" ht="54.95" customHeight="1" x14ac:dyDescent="0.25">
      <c r="A8" s="14"/>
      <c r="B8" s="15"/>
      <c r="C8" s="11" t="s">
        <v>10</v>
      </c>
      <c r="D8" s="9"/>
      <c r="E8" s="16">
        <v>0</v>
      </c>
      <c r="F8" s="14"/>
    </row>
    <row r="9" spans="1:6" ht="8.1" customHeight="1" x14ac:dyDescent="0.25">
      <c r="A9" s="14"/>
      <c r="D9" s="6"/>
      <c r="E9" s="10"/>
      <c r="F9" s="14"/>
    </row>
    <row r="10" spans="1:6" ht="54.95" customHeight="1" x14ac:dyDescent="0.25">
      <c r="A10" s="14"/>
      <c r="B10" s="8"/>
      <c r="C10" s="12" t="s">
        <v>4</v>
      </c>
      <c r="D10" s="9"/>
      <c r="E10" s="13">
        <f>IF(E8&gt;E6,0,E6-E8)</f>
        <v>0</v>
      </c>
      <c r="F10" s="14"/>
    </row>
    <row r="11" spans="1:6" ht="8.1" customHeight="1" x14ac:dyDescent="0.25">
      <c r="A11" s="14"/>
      <c r="D11" s="6"/>
      <c r="E11" s="10"/>
      <c r="F11" s="14"/>
    </row>
    <row r="12" spans="1:6" ht="54.95" customHeight="1" x14ac:dyDescent="0.25">
      <c r="A12" s="14"/>
      <c r="B12" s="19"/>
      <c r="C12" s="12" t="s">
        <v>5</v>
      </c>
      <c r="D12" s="9"/>
      <c r="E12" s="18">
        <f>Calculo!B10</f>
        <v>0</v>
      </c>
      <c r="F12" s="14"/>
    </row>
    <row r="13" spans="1:6" ht="8.1" customHeight="1" x14ac:dyDescent="0.25">
      <c r="A13" s="14"/>
      <c r="D13" s="6"/>
      <c r="F13" s="14"/>
    </row>
    <row r="14" spans="1:6" ht="177.75" customHeight="1" x14ac:dyDescent="0.25">
      <c r="A14" s="15"/>
      <c r="B14" s="17"/>
      <c r="C14" s="17"/>
      <c r="D14" s="17"/>
      <c r="E14" s="17"/>
      <c r="F14" s="15"/>
    </row>
    <row r="15" spans="1:6" ht="35.25" customHeight="1" x14ac:dyDescent="0.25">
      <c r="D15" s="6"/>
    </row>
    <row r="16" spans="1:6" ht="35.25" customHeight="1" x14ac:dyDescent="0.25">
      <c r="D16" s="6"/>
    </row>
    <row r="17" s="6" customFormat="1" ht="35.25" customHeight="1" x14ac:dyDescent="0.25"/>
    <row r="18" s="6" customFormat="1" ht="35.25" customHeight="1" x14ac:dyDescent="0.25"/>
  </sheetData>
  <sheetProtection sheet="1" selectLockedCells="1"/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0"/>
  <sheetViews>
    <sheetView workbookViewId="0">
      <selection sqref="A1:XFD1048576"/>
    </sheetView>
  </sheetViews>
  <sheetFormatPr defaultRowHeight="15" x14ac:dyDescent="0.25"/>
  <cols>
    <col min="1" max="1" width="13.85546875" style="3" bestFit="1" customWidth="1"/>
    <col min="2" max="16384" width="9.140625" style="3"/>
  </cols>
  <sheetData>
    <row r="1" spans="1:4" ht="48" x14ac:dyDescent="0.25">
      <c r="B1" s="2" t="s">
        <v>1</v>
      </c>
      <c r="C1" s="2" t="s">
        <v>2</v>
      </c>
      <c r="D1" s="2" t="s">
        <v>3</v>
      </c>
    </row>
    <row r="2" spans="1:4" x14ac:dyDescent="0.25">
      <c r="B2" s="1">
        <v>0</v>
      </c>
      <c r="C2" s="4">
        <v>0</v>
      </c>
      <c r="D2" s="1">
        <v>0</v>
      </c>
    </row>
    <row r="3" spans="1:4" x14ac:dyDescent="0.25">
      <c r="B3" s="1">
        <v>22847.77</v>
      </c>
      <c r="C3" s="4">
        <v>7.4999999999999997E-2</v>
      </c>
      <c r="D3" s="1">
        <v>1713.58</v>
      </c>
    </row>
    <row r="4" spans="1:4" x14ac:dyDescent="0.25">
      <c r="B4" s="1">
        <v>33919.81</v>
      </c>
      <c r="C4" s="4">
        <v>0.15</v>
      </c>
      <c r="D4" s="1">
        <v>4257.57</v>
      </c>
    </row>
    <row r="5" spans="1:4" x14ac:dyDescent="0.25">
      <c r="B5" s="1">
        <v>45012.61</v>
      </c>
      <c r="C5" s="4">
        <v>0.22500000000000001</v>
      </c>
      <c r="D5" s="1">
        <v>7633.51</v>
      </c>
    </row>
    <row r="6" spans="1:4" x14ac:dyDescent="0.25">
      <c r="B6" s="1">
        <v>55976.160000000003</v>
      </c>
      <c r="C6" s="4">
        <v>0.27500000000000002</v>
      </c>
      <c r="D6" s="1">
        <v>10432.32</v>
      </c>
    </row>
    <row r="8" spans="1:4" x14ac:dyDescent="0.25">
      <c r="A8" s="5" t="s">
        <v>6</v>
      </c>
      <c r="B8" s="5">
        <f>((Aporte!E4-Aporte!E8)*C8)-D8</f>
        <v>0</v>
      </c>
      <c r="C8" s="5">
        <f>VLOOKUP((Aporte!E4-Aporte!E8),B2:D6,2)</f>
        <v>0</v>
      </c>
      <c r="D8" s="5">
        <f>VLOOKUP((Aporte!E4-Aporte!E8),B2:D6,3)</f>
        <v>0</v>
      </c>
    </row>
    <row r="9" spans="1:4" x14ac:dyDescent="0.25">
      <c r="A9" s="5" t="s">
        <v>7</v>
      </c>
      <c r="B9" s="5">
        <f>((Aporte!E4-Aporte!E8-Aporte!E10)*C9)-D9</f>
        <v>0</v>
      </c>
      <c r="C9" s="5">
        <f>VLOOKUP((Aporte!E4-Aporte!E8-Aporte!E10),B2:D6,2)</f>
        <v>0</v>
      </c>
      <c r="D9" s="5">
        <f>VLOOKUP((Aporte!E4-Aporte!E8-Aporte!E10),B2:D6,3)</f>
        <v>0</v>
      </c>
    </row>
    <row r="10" spans="1:4" x14ac:dyDescent="0.25">
      <c r="A10" s="5" t="s">
        <v>8</v>
      </c>
      <c r="B10" s="5">
        <f>B8-B9</f>
        <v>0</v>
      </c>
    </row>
  </sheetData>
  <sheetProtection password="D155" sheet="1" objects="1" scenarios="1"/>
  <pageMargins left="0.511811024" right="0.511811024" top="0.78740157499999996" bottom="0.78740157499999996" header="0.31496062000000002" footer="0.31496062000000002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Aporte</vt:lpstr>
      <vt:lpstr>Calculo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DIRCEU DE OLIVEIRA</dc:creator>
  <cp:lastModifiedBy>MARCELO DIRCEU DE OLIVEIRA</cp:lastModifiedBy>
  <dcterms:created xsi:type="dcterms:W3CDTF">2020-11-19T16:41:14Z</dcterms:created>
  <dcterms:modified xsi:type="dcterms:W3CDTF">2021-11-26T19:14:26Z</dcterms:modified>
</cp:coreProperties>
</file>